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Febrero 2021\"/>
    </mc:Choice>
  </mc:AlternateContent>
  <bookViews>
    <workbookView xWindow="-120" yWindow="-120" windowWidth="20736" windowHeight="11160" tabRatio="702" activeTab="1"/>
  </bookViews>
  <sheets>
    <sheet name=" GAS" sheetId="267" r:id="rId1"/>
    <sheet name=" GAS 2019-2020" sheetId="268" r:id="rId2"/>
  </sheets>
  <definedNames>
    <definedName name="_xlnm.Print_Area" localSheetId="0">' GAS'!$C$3:$IV$81</definedName>
    <definedName name="_xlnm.Print_Area" localSheetId="1">' GAS 2019-2020'!$C$3:$AE$81</definedName>
  </definedNames>
  <calcPr calcId="181029"/>
</workbook>
</file>

<file path=xl/calcChain.xml><?xml version="1.0" encoding="utf-8"?>
<calcChain xmlns="http://schemas.openxmlformats.org/spreadsheetml/2006/main">
  <c r="AE33" i="268" l="1"/>
  <c r="AE31" i="268"/>
  <c r="AE30" i="268"/>
  <c r="AE29" i="268"/>
  <c r="AE25" i="268"/>
  <c r="AE24" i="268"/>
  <c r="AE23" i="268"/>
  <c r="AE22" i="268"/>
  <c r="AE21" i="268"/>
  <c r="AE20" i="268"/>
  <c r="AE19" i="268"/>
  <c r="AE16" i="268"/>
  <c r="AE15" i="268"/>
  <c r="AE11" i="268"/>
  <c r="AE10" i="268"/>
  <c r="AC33" i="268"/>
  <c r="AB33" i="268"/>
  <c r="AD31" i="268"/>
  <c r="AD23" i="268"/>
  <c r="AD21" i="268"/>
  <c r="AC21" i="268"/>
  <c r="AE26" i="268"/>
  <c r="AE27" i="268"/>
  <c r="AE28" i="268"/>
  <c r="AE12" i="268"/>
  <c r="AE13" i="268"/>
  <c r="AE14" i="268"/>
  <c r="AE17" i="268"/>
  <c r="AE18" i="268"/>
  <c r="AC31" i="268"/>
  <c r="AC23" i="268"/>
  <c r="AB31" i="268"/>
  <c r="AB23" i="268"/>
  <c r="AB21" i="268"/>
  <c r="AE32" i="268"/>
  <c r="AA31" i="268"/>
  <c r="AA23" i="268"/>
  <c r="AA21" i="268"/>
  <c r="Z21" i="268"/>
  <c r="Z23" i="268"/>
  <c r="Z31" i="268"/>
  <c r="Y21" i="268"/>
  <c r="Y23" i="268"/>
  <c r="Y33" i="268" s="1"/>
  <c r="Y31" i="268"/>
  <c r="X21" i="268"/>
  <c r="X23" i="268"/>
  <c r="X31" i="268"/>
  <c r="X33" i="268" s="1"/>
  <c r="W21" i="268"/>
  <c r="W23" i="268"/>
  <c r="W31" i="268"/>
  <c r="V21" i="268"/>
  <c r="V33" i="268" s="1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T33" i="268" s="1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R33" i="268" s="1"/>
  <c r="Q21" i="268"/>
  <c r="P21" i="268"/>
  <c r="O21" i="268"/>
  <c r="O33" i="268" s="1"/>
  <c r="N21" i="268"/>
  <c r="N33" i="268" s="1"/>
  <c r="M21" i="268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1" i="267"/>
  <c r="IV22" i="267"/>
  <c r="IU23" i="267"/>
  <c r="IU33" i="267" s="1"/>
  <c r="IV33" i="267" s="1"/>
  <c r="IV24" i="267"/>
  <c r="IV25" i="267"/>
  <c r="IV26" i="267"/>
  <c r="IV27" i="267"/>
  <c r="IV28" i="267"/>
  <c r="IV29" i="267"/>
  <c r="IV30" i="267"/>
  <c r="IU31" i="267"/>
  <c r="IV31" i="267"/>
  <c r="IT21" i="267"/>
  <c r="IT23" i="267"/>
  <c r="IT31" i="267"/>
  <c r="IT33" i="267"/>
  <c r="IS31" i="267"/>
  <c r="IS23" i="267"/>
  <c r="IS21" i="267"/>
  <c r="IS33" i="267"/>
  <c r="IR21" i="267"/>
  <c r="IR23" i="267"/>
  <c r="IR31" i="267"/>
  <c r="IQ31" i="267"/>
  <c r="IQ23" i="267"/>
  <c r="IQ21" i="267"/>
  <c r="IQ33" i="267" s="1"/>
  <c r="IP21" i="267"/>
  <c r="IP33" i="267" s="1"/>
  <c r="IP23" i="267"/>
  <c r="IP31" i="267"/>
  <c r="IO31" i="267"/>
  <c r="IO33" i="267"/>
  <c r="IO23" i="267"/>
  <c r="IO21" i="267"/>
  <c r="IN31" i="267"/>
  <c r="IN33" i="267"/>
  <c r="IN23" i="267"/>
  <c r="IN21" i="267"/>
  <c r="IM31" i="267"/>
  <c r="IM23" i="267"/>
  <c r="IM33" i="267" s="1"/>
  <c r="IM21" i="267"/>
  <c r="IL21" i="267"/>
  <c r="IL33" i="267"/>
  <c r="IL23" i="267"/>
  <c r="IL31" i="267"/>
  <c r="IK23" i="267"/>
  <c r="IK33" i="267"/>
  <c r="IK31" i="267"/>
  <c r="IK21" i="267"/>
  <c r="IJ31" i="267"/>
  <c r="IJ23" i="267"/>
  <c r="IJ33" i="267" s="1"/>
  <c r="IJ21" i="267"/>
  <c r="II31" i="267"/>
  <c r="II23" i="267"/>
  <c r="II33" i="267" s="1"/>
  <c r="II21" i="267"/>
  <c r="IH31" i="267"/>
  <c r="IH33" i="267"/>
  <c r="IH23" i="267"/>
  <c r="IH21" i="267"/>
  <c r="IG31" i="267"/>
  <c r="IG33" i="267"/>
  <c r="IG23" i="267"/>
  <c r="IG21" i="267"/>
  <c r="IF31" i="267"/>
  <c r="IF23" i="267"/>
  <c r="IF33" i="267" s="1"/>
  <c r="IF21" i="267"/>
  <c r="IE31" i="267"/>
  <c r="IE23" i="267"/>
  <c r="IE33" i="267" s="1"/>
  <c r="ID23" i="267"/>
  <c r="IC23" i="267"/>
  <c r="IB23" i="267"/>
  <c r="IA23" i="267"/>
  <c r="HZ31" i="267"/>
  <c r="HZ23" i="267"/>
  <c r="HZ33" i="267" s="1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33" i="267"/>
  <c r="HY21" i="267"/>
  <c r="HX31" i="267"/>
  <c r="HX23" i="267"/>
  <c r="HX21" i="267"/>
  <c r="HX33" i="267" s="1"/>
  <c r="HW31" i="267"/>
  <c r="HW23" i="267"/>
  <c r="HW33" i="267"/>
  <c r="HW21" i="267"/>
  <c r="HV31" i="267"/>
  <c r="HV23" i="267"/>
  <c r="HV33" i="267"/>
  <c r="HV21" i="267"/>
  <c r="HU31" i="267"/>
  <c r="HU23" i="267"/>
  <c r="HU21" i="267"/>
  <c r="HU33" i="267" s="1"/>
  <c r="HT21" i="267"/>
  <c r="HT31" i="267"/>
  <c r="HT33" i="267"/>
  <c r="HT23" i="267"/>
  <c r="HS31" i="267"/>
  <c r="HS23" i="267"/>
  <c r="HS21" i="267"/>
  <c r="HS33" i="267" s="1"/>
  <c r="HR31" i="267"/>
  <c r="HR23" i="267"/>
  <c r="HR33" i="267"/>
  <c r="HR21" i="267"/>
  <c r="HQ31" i="267"/>
  <c r="HQ23" i="267"/>
  <c r="HQ21" i="267"/>
  <c r="HP31" i="267"/>
  <c r="HP23" i="267"/>
  <c r="HP21" i="267"/>
  <c r="HP33" i="267"/>
  <c r="HO31" i="267"/>
  <c r="HO23" i="267"/>
  <c r="HO21" i="267"/>
  <c r="HO33" i="267"/>
  <c r="HN31" i="267"/>
  <c r="HN23" i="267"/>
  <c r="HN21" i="267"/>
  <c r="HN33" i="267"/>
  <c r="HM31" i="267"/>
  <c r="HM23" i="267"/>
  <c r="HM21" i="267"/>
  <c r="HM33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HA23" i="267"/>
  <c r="HB23" i="267"/>
  <c r="HC23" i="267"/>
  <c r="HD23" i="267"/>
  <c r="HE23" i="267"/>
  <c r="HF23" i="267"/>
  <c r="HG23" i="267"/>
  <c r="HG33" i="267"/>
  <c r="HH23" i="267"/>
  <c r="HI23" i="267"/>
  <c r="HJ23" i="267"/>
  <c r="HK23" i="267"/>
  <c r="HL23" i="267"/>
  <c r="HL33" i="267" s="1"/>
  <c r="GZ23" i="267"/>
  <c r="HA21" i="267"/>
  <c r="HA33" i="267" s="1"/>
  <c r="HB21" i="267"/>
  <c r="HB33" i="267" s="1"/>
  <c r="HC21" i="267"/>
  <c r="HC33" i="267" s="1"/>
  <c r="HD21" i="267"/>
  <c r="HD33" i="267"/>
  <c r="HE21" i="267"/>
  <c r="HE33" i="267"/>
  <c r="HF21" i="267"/>
  <c r="HF33" i="267"/>
  <c r="HG21" i="267"/>
  <c r="HH21" i="267"/>
  <c r="HH33" i="267" s="1"/>
  <c r="HI21" i="267"/>
  <c r="HI33" i="267" s="1"/>
  <c r="HJ21" i="267"/>
  <c r="HJ33" i="267" s="1"/>
  <c r="HK21" i="267"/>
  <c r="HK33" i="267"/>
  <c r="HL21" i="267"/>
  <c r="GZ21" i="267"/>
  <c r="GZ33" i="267"/>
  <c r="IE21" i="267"/>
  <c r="HQ33" i="267"/>
  <c r="IR33" i="267"/>
  <c r="M33" i="268"/>
  <c r="IA31" i="267"/>
  <c r="Z33" i="268"/>
  <c r="AA33" i="268"/>
  <c r="AD33" i="268" l="1"/>
  <c r="J33" i="268"/>
  <c r="Q33" i="268"/>
  <c r="U33" i="268"/>
  <c r="L33" i="268"/>
  <c r="P33" i="268"/>
  <c r="K33" i="268"/>
  <c r="W33" i="268"/>
  <c r="IC26" i="267"/>
  <c r="IB31" i="267"/>
  <c r="IC12" i="267"/>
  <c r="IB21" i="267"/>
  <c r="IB33" i="267" s="1"/>
  <c r="IA21" i="267"/>
  <c r="IA33" i="267" s="1"/>
  <c r="IV23" i="267"/>
  <c r="ID26" i="267" l="1"/>
  <c r="ID31" i="267" s="1"/>
  <c r="IC31" i="267"/>
  <c r="IC21" i="267"/>
  <c r="IC33" i="267" s="1"/>
  <c r="ID12" i="267"/>
  <c r="ID21" i="267" s="1"/>
  <c r="ID33" i="267" l="1"/>
</calcChain>
</file>

<file path=xl/sharedStrings.xml><?xml version="1.0" encoding="utf-8"?>
<sst xmlns="http://schemas.openxmlformats.org/spreadsheetml/2006/main" count="392" uniqueCount="88">
  <si>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</si>
  <si>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</si>
  <si>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</si>
  <si>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</si>
  <si>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</si>
  <si>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</si>
  <si>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</si>
  <si>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</si>
  <si>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</si>
  <si>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</si>
  <si>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</si>
  <si>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</si>
  <si>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</si>
  <si>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</si>
  <si>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</si>
  <si>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</si>
  <si>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</si>
  <si>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</si>
  <si>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</si>
  <si>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</si>
  <si>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</si>
  <si>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</si>
  <si>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</si>
  <si>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</si>
  <si>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</si>
  <si>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</si>
  <si>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</si>
  <si>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</si>
  <si>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</si>
  <si>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</si>
  <si>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</si>
  <si>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</si>
  <si>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</si>
  <si>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</si>
  <si>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</si>
  <si>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</si>
  <si>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</si>
  <si>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</si>
  <si>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</si>
  <si>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</si>
  <si>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</si>
  <si>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</si>
  <si>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</si>
  <si>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</si>
  <si>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</si>
  <si>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</si>
  <si>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</si>
  <si>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</si>
  <si>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</si>
  <si>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</si>
  <si>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</si>
  <si>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</si>
  <si>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</si>
  <si>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</si>
  <si>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</si>
  <si>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</si>
  <si>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</si>
  <si>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</si>
  <si>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</si>
  <si>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</si>
  <si>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</si>
  <si>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</si>
  <si>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</si>
  <si>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</si>
  <si>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</si>
  <si>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</si>
  <si>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</si>
  <si>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</si>
  <si>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</si>
  <si>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</si>
  <si>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</si>
  <si>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</si>
  <si>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</si>
  <si>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</si>
  <si>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</si>
  <si>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</si>
  <si>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</si>
  <si>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</si>
  <si>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</si>
  <si>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</si>
  <si>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</si>
  <si>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</si>
  <si>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</si>
  <si>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</si>
  <si>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</si>
  <si>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</si>
  <si>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FEB21 - ENE21</t>
  </si>
  <si>
    <t>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</si>
</sst>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2019-2020'!$R$1:$AD$1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 GAS 2019-2020'!$R$33:$AD$33</c:f>
              <c:numCache>
                <c:formatCode>#,##0</c:formatCode>
                <c:ptCount val="13"/>
                <c:pt idx="0">
                  <c:v>1249771.2884000002</c:v>
                </c:pt>
                <c:pt idx="1">
                  <c:v>903310.04019999993</c:v>
                </c:pt>
                <c:pt idx="2">
                  <c:v>790178.82979999995</c:v>
                </c:pt>
                <c:pt idx="3">
                  <c:v>845915.21269999992</c:v>
                </c:pt>
                <c:pt idx="4">
                  <c:v>832774.50060000003</c:v>
                </c:pt>
                <c:pt idx="5">
                  <c:v>1346101.4936000002</c:v>
                </c:pt>
                <c:pt idx="6">
                  <c:v>1298655.1539999999</c:v>
                </c:pt>
                <c:pt idx="7">
                  <c:v>1342976.2357000001</c:v>
                </c:pt>
                <c:pt idx="8">
                  <c:v>1254828.3513000002</c:v>
                </c:pt>
                <c:pt idx="9">
                  <c:v>1490754.6923999998</c:v>
                </c:pt>
                <c:pt idx="10">
                  <c:v>1361515.5016000001</c:v>
                </c:pt>
                <c:pt idx="11">
                  <c:v>1150031.7105</c:v>
                </c:pt>
                <c:pt idx="12">
                  <c:v>1172289.7332000001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228"/>
          <c:min val="43862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1028701</xdr:colOff>
      <xdr:row>34</xdr:row>
      <xdr:rowOff>115662</xdr:rowOff>
    </xdr:from>
    <xdr:to>
      <xdr:col>27</xdr:col>
      <xdr:colOff>673553</xdr:colOff>
      <xdr:row>74</xdr:row>
      <xdr:rowOff>140155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5" width="11.5546875" style="1" hidden="1" customWidth="1"/>
    <col min="6" max="8" width="11.44140625" style="1" hidden="1" customWidth="1"/>
    <col min="9" max="10" width="12" style="1" hidden="1" customWidth="1"/>
    <col min="11" max="11" width="10.33203125" style="1" hidden="1" customWidth="1"/>
    <col min="12" max="12" width="12.5546875" style="1" hidden="1" customWidth="1"/>
    <col min="13" max="13" width="10.44140625" style="1" hidden="1" customWidth="1"/>
    <col min="14" max="14" width="13.109375" style="1" hidden="1" customWidth="1"/>
    <col min="15" max="15" width="10" style="1" hidden="1" customWidth="1"/>
    <col min="16" max="16" width="7" style="1" hidden="1" customWidth="1"/>
    <col min="17" max="18" width="4.88671875" style="1" hidden="1" customWidth="1"/>
    <col min="19" max="19" width="8" style="1" hidden="1" customWidth="1"/>
    <col min="20" max="20" width="9.44140625" style="1" hidden="1" customWidth="1"/>
    <col min="21" max="21" width="7.33203125" style="1" hidden="1" customWidth="1"/>
    <col min="22" max="22" width="9.109375" style="1" hidden="1" customWidth="1"/>
    <col min="23" max="23" width="10.6640625" style="1" hidden="1" customWidth="1"/>
    <col min="24" max="24" width="10.5546875" style="1" hidden="1" customWidth="1"/>
    <col min="25" max="25" width="19" style="1" hidden="1" customWidth="1"/>
    <col min="26" max="26" width="13" style="1" hidden="1" customWidth="1"/>
    <col min="27" max="27" width="10.88671875" style="1" hidden="1" customWidth="1"/>
    <col min="28" max="28" width="11.88671875" style="1" hidden="1" customWidth="1"/>
    <col min="29" max="29" width="10" style="1" hidden="1" customWidth="1"/>
    <col min="30" max="30" width="10.44140625" style="1" hidden="1" customWidth="1"/>
    <col min="31" max="31" width="9.6640625" style="1" hidden="1" customWidth="1"/>
    <col min="32" max="32" width="9.5546875" style="1" hidden="1" customWidth="1"/>
    <col min="33" max="33" width="9.33203125" style="1" hidden="1" customWidth="1"/>
    <col min="34" max="34" width="0.33203125" style="1" hidden="1" customWidth="1"/>
    <col min="35" max="35" width="13.109375" style="1" hidden="1" customWidth="1"/>
    <col min="36" max="36" width="0.109375" style="1" hidden="1" customWidth="1"/>
    <col min="37" max="37" width="11.44140625" style="1" hidden="1" customWidth="1"/>
    <col min="38" max="38" width="12.44140625" style="1" hidden="1" customWidth="1"/>
    <col min="39" max="39" width="16.6640625" style="1" hidden="1" customWidth="1"/>
    <col min="40" max="40" width="0.109375" style="1" hidden="1" customWidth="1"/>
    <col min="41" max="41" width="13.109375" style="1" hidden="1" customWidth="1"/>
    <col min="42" max="42" width="12" style="1" hidden="1" customWidth="1"/>
    <col min="43" max="43" width="15" style="1" hidden="1" customWidth="1"/>
    <col min="44" max="45" width="12.44140625" style="1" hidden="1" customWidth="1"/>
    <col min="46" max="46" width="9.6640625" style="1" hidden="1" customWidth="1"/>
    <col min="47" max="47" width="11.88671875" style="1" hidden="1" customWidth="1"/>
    <col min="48" max="48" width="12.109375" style="1" hidden="1" customWidth="1"/>
    <col min="49" max="50" width="11.88671875" style="1" hidden="1" customWidth="1"/>
    <col min="51" max="52" width="12.5546875" style="1" hidden="1" customWidth="1"/>
    <col min="53" max="54" width="12.109375" style="1" hidden="1" customWidth="1"/>
    <col min="55" max="55" width="11.6640625" style="1" hidden="1" customWidth="1"/>
    <col min="56" max="56" width="9.88671875" style="1" hidden="1" customWidth="1"/>
    <col min="57" max="58" width="10.33203125" style="1" hidden="1" customWidth="1"/>
    <col min="59" max="70" width="11.6640625" style="1" hidden="1" customWidth="1"/>
    <col min="71" max="71" width="0.109375" style="1" hidden="1" customWidth="1"/>
    <col min="72" max="72" width="11.6640625" style="1" hidden="1" customWidth="1"/>
    <col min="73" max="73" width="12.44140625" style="1" hidden="1" customWidth="1"/>
    <col min="74" max="80" width="11.6640625" style="1" hidden="1" customWidth="1"/>
    <col min="81" max="94" width="12.33203125" style="1" hidden="1" customWidth="1"/>
    <col min="95" max="95" width="14.44140625" style="1" hidden="1" customWidth="1"/>
    <col min="96" max="108" width="13.44140625" style="1" hidden="1" customWidth="1"/>
    <col min="109" max="109" width="1.109375" style="1" hidden="1" customWidth="1"/>
    <col min="110" max="131" width="13.44140625" style="1" hidden="1" customWidth="1"/>
    <col min="132" max="132" width="14.109375" style="1" hidden="1" customWidth="1"/>
    <col min="133" max="141" width="13.44140625" style="1" hidden="1" customWidth="1"/>
    <col min="142" max="142" width="17.109375" style="1" hidden="1" customWidth="1"/>
    <col min="143" max="150" width="16.5546875" style="1" hidden="1" customWidth="1"/>
    <col min="151" max="151" width="15.33203125" style="1" hidden="1" customWidth="1"/>
    <col min="152" max="152" width="19.88671875" style="1" hidden="1" customWidth="1"/>
    <col min="153" max="153" width="16.44140625" style="1" hidden="1" customWidth="1"/>
    <col min="154" max="161" width="17.44140625" style="1" hidden="1" customWidth="1"/>
    <col min="162" max="162" width="16.33203125" style="1" hidden="1" customWidth="1"/>
    <col min="163" max="163" width="16" style="1" hidden="1" customWidth="1"/>
    <col min="164" max="164" width="19.33203125" style="1" hidden="1" customWidth="1"/>
    <col min="165" max="187" width="17.44140625" style="1" hidden="1" customWidth="1"/>
    <col min="188" max="188" width="19.88671875" style="1" hidden="1" customWidth="1"/>
    <col min="189" max="193" width="20" style="1" hidden="1" customWidth="1"/>
    <col min="194" max="202" width="18.6640625" style="1" hidden="1" customWidth="1"/>
    <col min="203" max="234" width="15.6640625" style="1" hidden="1" customWidth="1"/>
    <col min="235" max="239" width="20.109375" style="1" hidden="1" customWidth="1"/>
    <col min="240" max="241" width="19.109375" style="1" hidden="1" customWidth="1"/>
    <col min="242" max="252" width="19.109375" style="1" customWidth="1"/>
    <col min="253" max="253" width="16.5546875" style="1" customWidth="1"/>
    <col min="254" max="254" width="15.44140625" style="1" customWidth="1"/>
    <col min="255" max="255" width="14.5546875" style="1" customWidth="1"/>
    <col min="256" max="16384" width="15.44140625" style="1"/>
  </cols>
  <sheetData>
    <row r="1" spans="1:256" x14ac:dyDescent="0.3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s="100" customFormat="1" ht="20.25" customHeight="1" x14ac:dyDescent="0.4">
      <c r="A4" s="40" t="s">
        <v>74</v>
      </c>
      <c r="B4" s="40"/>
      <c r="C4" s="102" t="s">
        <v>84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99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11" customFormat="1" ht="17.399999999999999" customHeight="1" x14ac:dyDescent="0.3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5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5">
      <c r="C8" s="106"/>
      <c r="D8" s="107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5">
        <v>2014</v>
      </c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>
        <v>2015</v>
      </c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8">
        <v>2016</v>
      </c>
      <c r="HG8" s="109"/>
      <c r="HH8" s="110">
        <v>2017</v>
      </c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1">
        <v>2018</v>
      </c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3"/>
      <c r="IF8" s="114">
        <v>2019</v>
      </c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6"/>
      <c r="IR8" s="114">
        <v>2020</v>
      </c>
      <c r="IS8" s="115"/>
      <c r="IT8" s="115"/>
      <c r="IU8" s="116"/>
    </row>
    <row r="9" spans="1:256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3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3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3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3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3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5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5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5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5">
      <c r="A25" s="65"/>
      <c r="B25" s="66"/>
      <c r="C25" s="104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5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5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5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5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5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5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5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4" thickTop="1" thickBot="1" x14ac:dyDescent="0.35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3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3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3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3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3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3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3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3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3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3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3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3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3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3">
      <c r="C50" s="9"/>
    </row>
    <row r="51" spans="3:70" x14ac:dyDescent="0.3">
      <c r="C51" s="9"/>
    </row>
    <row r="52" spans="3:70" x14ac:dyDescent="0.3">
      <c r="C52" s="9"/>
    </row>
    <row r="53" spans="3:70" x14ac:dyDescent="0.3">
      <c r="C53" s="9"/>
    </row>
    <row r="54" spans="3:70" x14ac:dyDescent="0.3">
      <c r="C54" s="9"/>
    </row>
    <row r="55" spans="3:70" x14ac:dyDescent="0.3">
      <c r="C55" s="9"/>
    </row>
    <row r="56" spans="3:70" x14ac:dyDescent="0.3">
      <c r="C56" s="9"/>
    </row>
    <row r="57" spans="3:70" x14ac:dyDescent="0.3">
      <c r="C57" s="9"/>
    </row>
    <row r="58" spans="3:70" x14ac:dyDescent="0.3">
      <c r="C58" s="9"/>
    </row>
    <row r="59" spans="3:70" x14ac:dyDescent="0.3">
      <c r="C59" s="9"/>
    </row>
    <row r="60" spans="3:70" x14ac:dyDescent="0.3">
      <c r="C60" s="9"/>
    </row>
    <row r="61" spans="3:70" x14ac:dyDescent="0.3">
      <c r="C61" s="9"/>
    </row>
    <row r="62" spans="3:70" x14ac:dyDescent="0.3">
      <c r="C62" s="9"/>
    </row>
    <row r="63" spans="3:70" x14ac:dyDescent="0.3">
      <c r="BO63" s="18"/>
    </row>
    <row r="64" spans="3:70" x14ac:dyDescent="0.3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3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3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3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3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3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3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3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3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3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3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3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3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3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3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3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3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3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3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3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3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3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3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3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3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3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3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90"/>
  <sheetViews>
    <sheetView showGridLines="0" tabSelected="1" view="pageBreakPreview" topLeftCell="C1" zoomScale="70" zoomScaleNormal="60" zoomScaleSheetLayoutView="70" workbookViewId="0">
      <pane xSplit="6" ySplit="9" topLeftCell="P19" activePane="bottomRight" state="frozen"/>
      <selection activeCell="C1" sqref="C1"/>
      <selection pane="topRight" activeCell="I1" sqref="I1"/>
      <selection pane="bottomLeft" activeCell="C10" sqref="C10"/>
      <selection pane="bottomRight" activeCell="AC37" sqref="AC37:AC38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17" width="19.109375" style="1" hidden="1" customWidth="1"/>
    <col min="18" max="18" width="16.5546875" style="1" customWidth="1"/>
    <col min="19" max="19" width="15.44140625" style="1" customWidth="1"/>
    <col min="20" max="20" width="14.5546875" style="1" customWidth="1"/>
    <col min="21" max="21" width="15.44140625" style="1"/>
    <col min="22" max="22" width="18.44140625" style="1" customWidth="1"/>
    <col min="23" max="23" width="18.6640625" style="1" customWidth="1"/>
    <col min="24" max="24" width="16.88671875" style="1" customWidth="1"/>
    <col min="25" max="25" width="15.5546875" style="1" customWidth="1"/>
    <col min="26" max="26" width="16.33203125" style="1" customWidth="1"/>
    <col min="27" max="30" width="17.5546875" style="1" customWidth="1"/>
    <col min="31" max="31" width="18" style="1" customWidth="1"/>
    <col min="32" max="16384" width="15.44140625" style="1"/>
  </cols>
  <sheetData>
    <row r="1" spans="1:31" x14ac:dyDescent="0.3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</row>
    <row r="3" spans="1:31" s="97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</row>
    <row r="4" spans="1:31" s="98" customFormat="1" ht="20.25" customHeight="1" x14ac:dyDescent="0.4">
      <c r="A4" s="40" t="s">
        <v>74</v>
      </c>
      <c r="B4" s="40"/>
      <c r="C4" s="102" t="s">
        <v>87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s="97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</row>
    <row r="6" spans="1:31" s="11" customFormat="1" ht="7.95" customHeight="1" x14ac:dyDescent="0.3">
      <c r="A6" s="31"/>
      <c r="B6" s="31"/>
      <c r="C6" s="31"/>
      <c r="D6" s="32"/>
    </row>
    <row r="7" spans="1:31" s="11" customFormat="1" ht="14.25" customHeight="1" x14ac:dyDescent="0.3">
      <c r="C7" s="36"/>
      <c r="D7" s="33"/>
    </row>
    <row r="8" spans="1:31" s="11" customFormat="1" ht="27" customHeight="1" thickBot="1" x14ac:dyDescent="0.35">
      <c r="C8" s="106"/>
      <c r="D8" s="107"/>
      <c r="E8" s="114">
        <v>2019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4">
        <v>2020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6"/>
      <c r="AC8" s="114">
        <v>2021</v>
      </c>
      <c r="AD8" s="116"/>
    </row>
    <row r="9" spans="1:31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6" t="s">
        <v>53</v>
      </c>
      <c r="AD9" s="86" t="s">
        <v>54</v>
      </c>
      <c r="AE9" s="86" t="s">
        <v>86</v>
      </c>
    </row>
    <row r="10" spans="1:31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f>AD10-AC10</f>
        <v>35.307600000000093</v>
      </c>
    </row>
    <row r="11" spans="1:31" s="13" customFormat="1" ht="15" customHeight="1" x14ac:dyDescent="0.3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f>AD11-AC11</f>
        <v>-102.69229999999993</v>
      </c>
    </row>
    <row r="12" spans="1:31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>
        <f t="shared" ref="AE12:AE18" si="0">+AC12-AB12</f>
        <v>0</v>
      </c>
    </row>
    <row r="13" spans="1:31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>
        <f t="shared" si="0"/>
        <v>0</v>
      </c>
    </row>
    <row r="14" spans="1:31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>
        <f t="shared" si="0"/>
        <v>0</v>
      </c>
    </row>
    <row r="15" spans="1:31" s="13" customFormat="1" ht="21.75" customHeight="1" x14ac:dyDescent="0.3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f>AD15-AC15</f>
        <v>160.16059999999999</v>
      </c>
    </row>
    <row r="16" spans="1:31" s="13" customFormat="1" ht="18.75" customHeight="1" x14ac:dyDescent="0.3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f>AD16-AC16</f>
        <v>-1217.7360999999999</v>
      </c>
    </row>
    <row r="17" spans="1:31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>
        <f t="shared" si="0"/>
        <v>0</v>
      </c>
    </row>
    <row r="18" spans="1:31" s="13" customFormat="1" ht="18.75" hidden="1" customHeight="1" x14ac:dyDescent="0.3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>
        <f t="shared" si="0"/>
        <v>0</v>
      </c>
    </row>
    <row r="19" spans="1:31" s="13" customFormat="1" ht="18.75" customHeight="1" x14ac:dyDescent="0.3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f>AD19-AC19</f>
        <v>-584.2591999999986</v>
      </c>
    </row>
    <row r="20" spans="1:31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f>AD20-AC20</f>
        <v>1019.8297999999995</v>
      </c>
    </row>
    <row r="21" spans="1:31" s="13" customFormat="1" ht="23.25" customHeight="1" thickTop="1" thickBot="1" x14ac:dyDescent="0.35">
      <c r="B21" s="55"/>
      <c r="C21" s="92" t="s">
        <v>72</v>
      </c>
      <c r="D21" s="56"/>
      <c r="E21" s="58">
        <f t="shared" ref="E21:T21" si="1">SUM(E10:E20)</f>
        <v>39296.207500000004</v>
      </c>
      <c r="F21" s="58">
        <f t="shared" si="1"/>
        <v>39492.853499999997</v>
      </c>
      <c r="G21" s="58">
        <f t="shared" si="1"/>
        <v>39455.299700000003</v>
      </c>
      <c r="H21" s="58">
        <f t="shared" si="1"/>
        <v>39924.683799999999</v>
      </c>
      <c r="I21" s="58">
        <f t="shared" si="1"/>
        <v>40127.023700000005</v>
      </c>
      <c r="J21" s="58">
        <f t="shared" si="1"/>
        <v>42520.059699999998</v>
      </c>
      <c r="K21" s="58">
        <f t="shared" si="1"/>
        <v>44509.892600000006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48954.184699999998</v>
      </c>
      <c r="O21" s="58">
        <f t="shared" si="1"/>
        <v>44600.916299999997</v>
      </c>
      <c r="P21" s="58">
        <f t="shared" si="1"/>
        <v>48004.141099999993</v>
      </c>
      <c r="Q21" s="58">
        <f t="shared" si="1"/>
        <v>46618.129300000001</v>
      </c>
      <c r="R21" s="58">
        <f t="shared" si="1"/>
        <v>41499.574800000002</v>
      </c>
      <c r="S21" s="58">
        <f t="shared" si="1"/>
        <v>34449.643199999999</v>
      </c>
      <c r="T21" s="58">
        <f t="shared" si="1"/>
        <v>31552.382099999999</v>
      </c>
      <c r="U21" s="58">
        <f t="shared" ref="U21:AB21" si="2">SUM(U10:U20)</f>
        <v>31190.095799999996</v>
      </c>
      <c r="V21" s="58">
        <f t="shared" si="2"/>
        <v>35677.731399999997</v>
      </c>
      <c r="W21" s="58">
        <f t="shared" si="2"/>
        <v>39094.304900000003</v>
      </c>
      <c r="X21" s="58">
        <f t="shared" si="2"/>
        <v>37738.887900000002</v>
      </c>
      <c r="Y21" s="58">
        <f t="shared" si="2"/>
        <v>39379.113400000002</v>
      </c>
      <c r="Z21" s="58">
        <f t="shared" si="2"/>
        <v>38753.825400000002</v>
      </c>
      <c r="AA21" s="58">
        <f t="shared" si="2"/>
        <v>37734.572500000002</v>
      </c>
      <c r="AB21" s="58">
        <f t="shared" si="2"/>
        <v>38777.085400000004</v>
      </c>
      <c r="AC21" s="58">
        <f>SUM(AC10:AC20)</f>
        <v>36084.2477</v>
      </c>
      <c r="AD21" s="58">
        <f>SUM(AD10:AD20)</f>
        <v>35394.858099999998</v>
      </c>
      <c r="AE21" s="58">
        <f>SUM(AE10:AE20)</f>
        <v>-689.38959999999884</v>
      </c>
    </row>
    <row r="22" spans="1:31" s="13" customFormat="1" ht="22.5" customHeight="1" thickTop="1" thickBot="1" x14ac:dyDescent="0.35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22">
        <f>AD22-AC22</f>
        <v>1997.5866999999998</v>
      </c>
    </row>
    <row r="23" spans="1:31" s="13" customFormat="1" ht="21.75" customHeight="1" thickTop="1" thickBot="1" x14ac:dyDescent="0.35">
      <c r="B23" s="61"/>
      <c r="C23" s="93" t="s">
        <v>82</v>
      </c>
      <c r="D23" s="62"/>
      <c r="E23" s="64">
        <f t="shared" ref="E23:T23" si="3">SUM(E22)</f>
        <v>7682.4683000000005</v>
      </c>
      <c r="F23" s="64">
        <f t="shared" si="3"/>
        <v>7748.6259</v>
      </c>
      <c r="G23" s="64">
        <f t="shared" si="3"/>
        <v>6677.3166000000001</v>
      </c>
      <c r="H23" s="64">
        <f t="shared" si="3"/>
        <v>6181.0550000000003</v>
      </c>
      <c r="I23" s="64">
        <f t="shared" si="3"/>
        <v>10062.106</v>
      </c>
      <c r="J23" s="64">
        <f t="shared" si="3"/>
        <v>9478.5547999999999</v>
      </c>
      <c r="K23" s="64">
        <f t="shared" si="3"/>
        <v>8980.7790000000005</v>
      </c>
      <c r="L23" s="64">
        <f t="shared" si="3"/>
        <v>8631.2379000000001</v>
      </c>
      <c r="M23" s="64">
        <f t="shared" si="3"/>
        <v>6568</v>
      </c>
      <c r="N23" s="64">
        <f t="shared" si="3"/>
        <v>7236.9241000000002</v>
      </c>
      <c r="O23" s="64">
        <f t="shared" si="3"/>
        <v>7316.3261000000002</v>
      </c>
      <c r="P23" s="64">
        <f t="shared" si="3"/>
        <v>6394.7124000000003</v>
      </c>
      <c r="Q23" s="64">
        <f t="shared" si="3"/>
        <v>5170.7880999999998</v>
      </c>
      <c r="R23" s="64">
        <f t="shared" si="3"/>
        <v>3511.2539999999999</v>
      </c>
      <c r="S23" s="64">
        <f t="shared" si="3"/>
        <v>2596.8310000000001</v>
      </c>
      <c r="T23" s="64">
        <f t="shared" si="3"/>
        <v>1296.2982999999999</v>
      </c>
      <c r="U23" s="64">
        <f t="shared" ref="U23:AB23" si="4">SUM(U22)</f>
        <v>2950.7882</v>
      </c>
      <c r="V23" s="64">
        <f t="shared" si="4"/>
        <v>5805.2752</v>
      </c>
      <c r="W23" s="64">
        <f t="shared" si="4"/>
        <v>5579.0739000000003</v>
      </c>
      <c r="X23" s="64">
        <f t="shared" si="4"/>
        <v>5959.0073000000002</v>
      </c>
      <c r="Y23" s="64">
        <f t="shared" si="4"/>
        <v>5494.0877</v>
      </c>
      <c r="Z23" s="64">
        <f t="shared" si="4"/>
        <v>7278.7938000000004</v>
      </c>
      <c r="AA23" s="64">
        <f t="shared" si="4"/>
        <v>6835.4808000000003</v>
      </c>
      <c r="AB23" s="64">
        <f t="shared" si="4"/>
        <v>6416.8905999999997</v>
      </c>
      <c r="AC23" s="64">
        <f t="shared" ref="AC23:AD23" si="5">SUM(AC22)</f>
        <v>6030.6040000000003</v>
      </c>
      <c r="AD23" s="64">
        <f t="shared" si="5"/>
        <v>8028.1907000000001</v>
      </c>
      <c r="AE23" s="64">
        <f>+AE22</f>
        <v>1997.5866999999998</v>
      </c>
    </row>
    <row r="24" spans="1:31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f>AD24-AC24</f>
        <v>46661.848100000061</v>
      </c>
    </row>
    <row r="25" spans="1:31" s="13" customFormat="1" ht="20.25" customHeight="1" thickTop="1" thickBot="1" x14ac:dyDescent="0.35">
      <c r="A25" s="65"/>
      <c r="B25" s="66"/>
      <c r="C25" s="104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f>AD25-AC25</f>
        <v>-50187.458500000008</v>
      </c>
    </row>
    <row r="26" spans="1:31" s="13" customFormat="1" ht="20.25" hidden="1" customHeight="1" thickTop="1" thickBot="1" x14ac:dyDescent="0.35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>
        <f t="shared" ref="AE26:AE28" si="6">+AC26-AB26</f>
        <v>0</v>
      </c>
    </row>
    <row r="27" spans="1:31" s="13" customFormat="1" ht="20.25" hidden="1" customHeight="1" thickTop="1" thickBot="1" x14ac:dyDescent="0.35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>
        <f t="shared" si="6"/>
        <v>0</v>
      </c>
    </row>
    <row r="28" spans="1:31" s="13" customFormat="1" ht="20.25" hidden="1" customHeight="1" thickTop="1" thickBot="1" x14ac:dyDescent="0.35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>
        <f t="shared" si="6"/>
        <v>0</v>
      </c>
    </row>
    <row r="29" spans="1:31" s="13" customFormat="1" ht="20.25" customHeight="1" thickTop="1" thickBot="1" x14ac:dyDescent="0.35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f>AD29-AC29</f>
        <v>19724.071599999996</v>
      </c>
    </row>
    <row r="30" spans="1:31" s="13" customFormat="1" ht="20.25" customHeight="1" thickTop="1" thickBot="1" x14ac:dyDescent="0.35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f>AD30-AC30</f>
        <v>4751.3644000000004</v>
      </c>
    </row>
    <row r="31" spans="1:31" s="13" customFormat="1" ht="23.25" customHeight="1" thickTop="1" thickBot="1" x14ac:dyDescent="0.35">
      <c r="B31" s="70"/>
      <c r="C31" s="94" t="s">
        <v>52</v>
      </c>
      <c r="D31" s="71"/>
      <c r="E31" s="37">
        <f t="shared" ref="E31:R31" si="7">SUM(E24:E30)</f>
        <v>1268967.9424999999</v>
      </c>
      <c r="F31" s="37">
        <f t="shared" si="7"/>
        <v>1216917.8742999998</v>
      </c>
      <c r="G31" s="37">
        <f t="shared" si="7"/>
        <v>1148593.0918000001</v>
      </c>
      <c r="H31" s="37">
        <f t="shared" si="7"/>
        <v>1072980.0314000002</v>
      </c>
      <c r="I31" s="37">
        <f t="shared" si="7"/>
        <v>1035582.2769000002</v>
      </c>
      <c r="J31" s="37">
        <f t="shared" si="7"/>
        <v>1069342.2167</v>
      </c>
      <c r="K31" s="37">
        <f t="shared" si="7"/>
        <v>1287092.5625</v>
      </c>
      <c r="L31" s="37">
        <f t="shared" si="7"/>
        <v>1453667.7590000001</v>
      </c>
      <c r="M31" s="37">
        <f t="shared" si="7"/>
        <v>1502819</v>
      </c>
      <c r="N31" s="37">
        <f t="shared" si="7"/>
        <v>1363260.5220999999</v>
      </c>
      <c r="O31" s="37">
        <f t="shared" si="7"/>
        <v>1366452.6982</v>
      </c>
      <c r="P31" s="37">
        <f t="shared" si="7"/>
        <v>1189500.1118000001</v>
      </c>
      <c r="Q31" s="37">
        <f t="shared" si="7"/>
        <v>1159931.7741</v>
      </c>
      <c r="R31" s="37">
        <f t="shared" si="7"/>
        <v>1204760.4596000002</v>
      </c>
      <c r="S31" s="37">
        <f t="shared" ref="S31:X31" si="8">SUM(S24:S30)</f>
        <v>866263.56599999999</v>
      </c>
      <c r="T31" s="37">
        <f t="shared" si="8"/>
        <v>757330.14939999999</v>
      </c>
      <c r="U31" s="37">
        <f t="shared" si="8"/>
        <v>811774.32869999995</v>
      </c>
      <c r="V31" s="37">
        <f t="shared" si="8"/>
        <v>791291.49400000006</v>
      </c>
      <c r="W31" s="37">
        <f t="shared" si="8"/>
        <v>1301428.1148000001</v>
      </c>
      <c r="X31" s="37">
        <f t="shared" si="8"/>
        <v>1254957.2588</v>
      </c>
      <c r="Y31" s="37">
        <f t="shared" ref="Y31:AE31" si="9">SUM(Y24:Y30)</f>
        <v>1298103.0346000001</v>
      </c>
      <c r="Z31" s="37">
        <f t="shared" si="9"/>
        <v>1208795.7321000001</v>
      </c>
      <c r="AA31" s="37">
        <f t="shared" si="9"/>
        <v>1446184.6390999998</v>
      </c>
      <c r="AB31" s="37">
        <f t="shared" si="9"/>
        <v>1316321.5256000001</v>
      </c>
      <c r="AC31" s="37">
        <f t="shared" si="9"/>
        <v>1107916.8588</v>
      </c>
      <c r="AD31" s="37">
        <f t="shared" si="9"/>
        <v>1128866.6844000001</v>
      </c>
      <c r="AE31" s="37">
        <f t="shared" si="9"/>
        <v>20949.825600000047</v>
      </c>
    </row>
    <row r="32" spans="1:31" s="7" customFormat="1" ht="15.75" customHeight="1" thickTop="1" thickBot="1" x14ac:dyDescent="0.35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  <c r="AE32" s="7">
        <f t="shared" ref="AE32" si="10">+AB32-AA32</f>
        <v>0</v>
      </c>
    </row>
    <row r="33" spans="2:31" s="13" customFormat="1" ht="32.4" thickTop="1" thickBot="1" x14ac:dyDescent="0.35">
      <c r="B33" s="73"/>
      <c r="C33" s="88" t="s">
        <v>79</v>
      </c>
      <c r="D33" s="89"/>
      <c r="E33" s="91">
        <f t="shared" ref="E33:T33" si="11">+SUM(E21,E23,E31)</f>
        <v>1315946.6183</v>
      </c>
      <c r="F33" s="91">
        <f t="shared" si="11"/>
        <v>1264159.3536999999</v>
      </c>
      <c r="G33" s="91">
        <f t="shared" si="11"/>
        <v>1194725.7081000002</v>
      </c>
      <c r="H33" s="91">
        <f t="shared" si="11"/>
        <v>1119085.7702000001</v>
      </c>
      <c r="I33" s="91">
        <f t="shared" si="11"/>
        <v>1085771.4066000001</v>
      </c>
      <c r="J33" s="91">
        <f t="shared" si="11"/>
        <v>1121340.8311999999</v>
      </c>
      <c r="K33" s="91">
        <f t="shared" si="11"/>
        <v>1340583.2341</v>
      </c>
      <c r="L33" s="91">
        <f t="shared" si="11"/>
        <v>1509143.8179000001</v>
      </c>
      <c r="M33" s="91">
        <f t="shared" si="11"/>
        <v>1555961</v>
      </c>
      <c r="N33" s="91">
        <f t="shared" si="11"/>
        <v>1419451.6309</v>
      </c>
      <c r="O33" s="91">
        <f t="shared" si="11"/>
        <v>1418369.9406000001</v>
      </c>
      <c r="P33" s="91">
        <f t="shared" si="11"/>
        <v>1243898.9653</v>
      </c>
      <c r="Q33" s="91">
        <f t="shared" si="11"/>
        <v>1211720.6915</v>
      </c>
      <c r="R33" s="91">
        <f t="shared" si="11"/>
        <v>1249771.2884000002</v>
      </c>
      <c r="S33" s="91">
        <f t="shared" si="11"/>
        <v>903310.04019999993</v>
      </c>
      <c r="T33" s="91">
        <f t="shared" si="11"/>
        <v>790178.82979999995</v>
      </c>
      <c r="U33" s="91">
        <f t="shared" ref="U33:AA33" si="12">+SUM(U21,U23,U31)</f>
        <v>845915.21269999992</v>
      </c>
      <c r="V33" s="91">
        <f t="shared" si="12"/>
        <v>832774.50060000003</v>
      </c>
      <c r="W33" s="91">
        <f t="shared" si="12"/>
        <v>1346101.4936000002</v>
      </c>
      <c r="X33" s="91">
        <f t="shared" si="12"/>
        <v>1298655.1539999999</v>
      </c>
      <c r="Y33" s="91">
        <f t="shared" si="12"/>
        <v>1342976.2357000001</v>
      </c>
      <c r="Z33" s="91">
        <f t="shared" si="12"/>
        <v>1254828.3513000002</v>
      </c>
      <c r="AA33" s="91">
        <f t="shared" si="12"/>
        <v>1490754.6923999998</v>
      </c>
      <c r="AB33" s="91">
        <f>+SUM(AB21,AB23,AB31)</f>
        <v>1361515.5016000001</v>
      </c>
      <c r="AC33" s="91">
        <f>+SUM(AC21,AC23,AC31)</f>
        <v>1150031.7105</v>
      </c>
      <c r="AD33" s="91">
        <f>+SUM(AD21,AD23,AD31)</f>
        <v>1172289.7332000001</v>
      </c>
      <c r="AE33" s="91">
        <f>+AE21+AE23+AE31</f>
        <v>22258.022700000049</v>
      </c>
    </row>
    <row r="34" spans="2:31" ht="26.25" customHeight="1" thickTop="1" x14ac:dyDescent="0.3">
      <c r="C34" s="95"/>
      <c r="D34" s="31"/>
    </row>
    <row r="35" spans="2:31" ht="16.5" customHeight="1" x14ac:dyDescent="0.3">
      <c r="C35" s="78"/>
      <c r="D35" s="31"/>
      <c r="E35" s="3"/>
      <c r="K35" s="3"/>
    </row>
    <row r="37" spans="2:31" x14ac:dyDescent="0.3">
      <c r="H37" s="3"/>
    </row>
    <row r="50" spans="3:4" x14ac:dyDescent="0.3">
      <c r="C50" s="9"/>
    </row>
    <row r="51" spans="3:4" x14ac:dyDescent="0.3">
      <c r="C51" s="9"/>
    </row>
    <row r="52" spans="3:4" x14ac:dyDescent="0.3">
      <c r="C52" s="9"/>
    </row>
    <row r="53" spans="3:4" x14ac:dyDescent="0.3">
      <c r="C53" s="9"/>
    </row>
    <row r="54" spans="3:4" x14ac:dyDescent="0.3">
      <c r="C54" s="9"/>
    </row>
    <row r="55" spans="3:4" x14ac:dyDescent="0.3">
      <c r="C55" s="9"/>
    </row>
    <row r="56" spans="3:4" x14ac:dyDescent="0.3">
      <c r="C56" s="9"/>
    </row>
    <row r="57" spans="3:4" x14ac:dyDescent="0.3">
      <c r="C57" s="9"/>
    </row>
    <row r="58" spans="3:4" x14ac:dyDescent="0.3">
      <c r="C58" s="9"/>
    </row>
    <row r="59" spans="3:4" x14ac:dyDescent="0.3">
      <c r="C59" s="9"/>
    </row>
    <row r="60" spans="3:4" x14ac:dyDescent="0.3">
      <c r="C60" s="9"/>
    </row>
    <row r="61" spans="3:4" x14ac:dyDescent="0.3">
      <c r="C61" s="9"/>
    </row>
    <row r="62" spans="3:4" x14ac:dyDescent="0.3">
      <c r="C62" s="9"/>
    </row>
    <row r="64" spans="3:4" x14ac:dyDescent="0.3">
      <c r="C64" s="9"/>
      <c r="D64" s="4"/>
    </row>
    <row r="65" spans="1:4" x14ac:dyDescent="0.3">
      <c r="C65" s="9"/>
      <c r="D65" s="4"/>
    </row>
    <row r="66" spans="1:4" x14ac:dyDescent="0.3">
      <c r="C66" s="9"/>
      <c r="D66" s="4"/>
    </row>
    <row r="67" spans="1:4" x14ac:dyDescent="0.3">
      <c r="C67" s="9"/>
      <c r="D67" s="4"/>
    </row>
    <row r="68" spans="1:4" x14ac:dyDescent="0.3">
      <c r="A68" s="5"/>
      <c r="B68" s="5"/>
      <c r="C68" s="5"/>
      <c r="D68" s="1"/>
    </row>
    <row r="69" spans="1:4" x14ac:dyDescent="0.3">
      <c r="A69" s="5"/>
      <c r="B69" s="5"/>
      <c r="C69" s="5"/>
      <c r="D69" s="1"/>
    </row>
    <row r="70" spans="1:4" x14ac:dyDescent="0.3">
      <c r="A70" s="5"/>
      <c r="B70" s="5"/>
      <c r="C70" s="5"/>
      <c r="D70" s="1"/>
    </row>
    <row r="71" spans="1:4" x14ac:dyDescent="0.3">
      <c r="A71" s="5"/>
      <c r="B71" s="5"/>
      <c r="C71" s="5"/>
      <c r="D71" s="1"/>
    </row>
    <row r="72" spans="1:4" x14ac:dyDescent="0.3">
      <c r="A72" s="5"/>
      <c r="B72" s="5"/>
      <c r="C72" s="5"/>
      <c r="D72" s="1"/>
    </row>
    <row r="73" spans="1:4" x14ac:dyDescent="0.3">
      <c r="A73" s="5"/>
      <c r="B73" s="5"/>
      <c r="C73" s="5"/>
      <c r="D73" s="1"/>
    </row>
    <row r="74" spans="1:4" x14ac:dyDescent="0.3">
      <c r="A74" s="5"/>
      <c r="B74" s="5"/>
      <c r="C74" s="5"/>
      <c r="D74" s="1"/>
    </row>
    <row r="75" spans="1:4" x14ac:dyDescent="0.3">
      <c r="A75" s="5"/>
      <c r="B75" s="5"/>
      <c r="C75" s="5"/>
      <c r="D75" s="1"/>
    </row>
    <row r="76" spans="1:4" x14ac:dyDescent="0.3">
      <c r="A76" s="5"/>
      <c r="B76" s="5"/>
      <c r="C76" s="5"/>
      <c r="D76" s="1"/>
    </row>
    <row r="77" spans="1:4" x14ac:dyDescent="0.3">
      <c r="A77" s="5"/>
      <c r="B77" s="5"/>
      <c r="C77" s="5"/>
      <c r="D77" s="1"/>
    </row>
    <row r="78" spans="1:4" x14ac:dyDescent="0.3">
      <c r="A78" s="5"/>
      <c r="B78" s="5"/>
      <c r="C78" s="5"/>
      <c r="D78" s="1"/>
    </row>
    <row r="79" spans="1:4" x14ac:dyDescent="0.3">
      <c r="A79" s="5"/>
      <c r="B79" s="5"/>
      <c r="C79" s="5"/>
      <c r="D79" s="1"/>
    </row>
    <row r="80" spans="1:4" x14ac:dyDescent="0.3">
      <c r="A80" s="5"/>
      <c r="B80" s="5"/>
      <c r="C80" s="5"/>
      <c r="D80" s="1"/>
    </row>
    <row r="81" spans="1:4" x14ac:dyDescent="0.3">
      <c r="A81" s="5"/>
      <c r="B81" s="5"/>
      <c r="C81" s="5"/>
      <c r="D81" s="1"/>
    </row>
    <row r="82" spans="1:4" x14ac:dyDescent="0.3">
      <c r="A82" s="5"/>
      <c r="B82" s="5"/>
      <c r="C82" s="5"/>
      <c r="D82" s="1"/>
    </row>
    <row r="83" spans="1:4" x14ac:dyDescent="0.3">
      <c r="A83" s="5"/>
      <c r="B83" s="5"/>
      <c r="C83" s="5"/>
      <c r="D83" s="1"/>
    </row>
    <row r="84" spans="1:4" x14ac:dyDescent="0.3">
      <c r="A84" s="5"/>
      <c r="B84" s="5"/>
      <c r="C84" s="5"/>
      <c r="D84" s="1"/>
    </row>
    <row r="85" spans="1:4" x14ac:dyDescent="0.3">
      <c r="A85" s="5"/>
      <c r="B85" s="5"/>
      <c r="C85" s="5"/>
      <c r="D85" s="1"/>
    </row>
    <row r="86" spans="1:4" x14ac:dyDescent="0.3">
      <c r="A86" s="5"/>
      <c r="B86" s="5"/>
      <c r="C86" s="5"/>
      <c r="D86" s="1"/>
    </row>
    <row r="87" spans="1:4" x14ac:dyDescent="0.3">
      <c r="A87" s="5"/>
      <c r="B87" s="5"/>
      <c r="C87" s="5"/>
      <c r="D87" s="1"/>
    </row>
    <row r="88" spans="1:4" x14ac:dyDescent="0.3">
      <c r="A88" s="5"/>
      <c r="B88" s="5"/>
      <c r="C88" s="5"/>
      <c r="D88" s="1"/>
    </row>
    <row r="89" spans="1:4" x14ac:dyDescent="0.3">
      <c r="A89" s="5"/>
      <c r="B89" s="5"/>
      <c r="C89" s="5"/>
      <c r="D89" s="1"/>
    </row>
    <row r="90" spans="1:4" x14ac:dyDescent="0.3">
      <c r="A90" s="5"/>
      <c r="B90" s="5"/>
      <c r="C90" s="5"/>
      <c r="D90" s="1"/>
    </row>
  </sheetData>
  <mergeCells count="8">
    <mergeCell ref="C3:AE3"/>
    <mergeCell ref="C24:C25"/>
    <mergeCell ref="C8:D8"/>
    <mergeCell ref="E8:P8"/>
    <mergeCell ref="Q8:AB8"/>
    <mergeCell ref="C5:AE5"/>
    <mergeCell ref="C4:AE4"/>
    <mergeCell ref="AC8:AD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2019-2020</vt:lpstr>
      <vt:lpstr>' GAS'!Área_de_impresión</vt:lpstr>
      <vt:lpstr>' GAS 2019-2020'!Área_de_impresión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2020-09-15T15:04:37Z</cp:lastPrinted>
  <dcterms:created xsi:type="dcterms:W3CDTF">1997-07-01T22:48:52Z</dcterms:created>
  <dcterms:modified xsi:type="dcterms:W3CDTF">2021-03-15T20:49:51Z</dcterms:modified>
</cp:coreProperties>
</file>